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9015" activeTab="0"/>
  </bookViews>
  <sheets>
    <sheet name="住宅価格、家賃、PRR指数" sheetId="1" r:id="rId1"/>
    <sheet name="DCF評価計算シート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<sst xmlns="http://schemas.openxmlformats.org/spreadsheetml/2006/main" count="23" uniqueCount="23">
  <si>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ディスカウント・キャッシュフロー法による住宅価値の評価シート</t>
  </si>
  <si>
    <t>月間ネット収益</t>
  </si>
  <si>
    <t>←ネット月額家賃収入を入力（管理費、修繕積立金、その他経費を差し引いたネット家賃収入）</t>
  </si>
  <si>
    <t>年間収益</t>
  </si>
  <si>
    <t>割引率</t>
  </si>
  <si>
    <t>←割引率を入力</t>
  </si>
  <si>
    <t>年度</t>
  </si>
  <si>
    <t>各年の家賃の現在価値↓</t>
  </si>
  <si>
    <t>家賃の現在価値の累計↓</t>
  </si>
  <si>
    <t>10 年間ﾍﾞｰｽ</t>
  </si>
  <si>
    <t>20年間ﾍﾞｰｽ</t>
  </si>
  <si>
    <t>30年間ﾍﾞｰｽ</t>
  </si>
  <si>
    <t>40年間ﾍﾞｰｽ</t>
  </si>
  <si>
    <t>47年間ﾍﾞｰｽ</t>
  </si>
  <si>
    <t>PRR(Price Rent Ratio)については弊著「稼ぐ経済学、黄金の波に乗る知の技法」（2013年、光文社）ご参照</t>
  </si>
  <si>
    <t>以前のデータと違って、価格と賃料データの対象が完全に一致しているわけではない点にご注意ください。</t>
  </si>
  <si>
    <t>http://www.reinet.or.jp/?page_id=14347</t>
  </si>
  <si>
    <t>http://www.athome.co.jp/contents/chintai/report/</t>
  </si>
  <si>
    <t>従来掲載していました「リクルート住宅価格指数、同賃料指数」に基づく東京の中古マンション価格指数と賃料指数のグラフは、</t>
  </si>
  <si>
    <t>著作権元の移動に伴い使用できなくなりました。</t>
  </si>
  <si>
    <t>マンション賃料インデックス（エリア別）－総合　（有料）</t>
  </si>
  <si>
    <t>代わって「マンション賃料インデックス(エリア別）－総合」と「不動研住宅価格指数」でＰＲＲを計算しています。</t>
  </si>
  <si>
    <t>不動研住宅価格指数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</si>
</sst>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#,##0.0;[Red]\-#,##0.0"/>
    <numFmt numFmtId="178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0" fillId="0" borderId="0" xfId="52" applyFont="1" applyAlignment="1">
      <alignment/>
    </xf>
    <xf numFmtId="38" fontId="0" fillId="33" borderId="10" xfId="52" applyFont="1" applyFill="1" applyBorder="1" applyAlignment="1">
      <alignment/>
    </xf>
    <xf numFmtId="0" fontId="0" fillId="0" borderId="0" xfId="63">
      <alignment/>
      <protection/>
    </xf>
    <xf numFmtId="10" fontId="0" fillId="33" borderId="10" xfId="43" applyNumberFormat="1" applyFont="1" applyFill="1" applyBorder="1" applyAlignment="1">
      <alignment/>
    </xf>
    <xf numFmtId="38" fontId="0" fillId="0" borderId="0" xfId="52" applyFont="1" applyAlignment="1">
      <alignment wrapText="1"/>
    </xf>
    <xf numFmtId="38" fontId="0" fillId="0" borderId="0" xfId="63" applyNumberFormat="1">
      <alignment/>
      <protection/>
    </xf>
    <xf numFmtId="0" fontId="3" fillId="0" borderId="0" xfId="0" applyFont="1" applyAlignment="1">
      <alignment vertical="center"/>
    </xf>
    <xf numFmtId="0" fontId="27" fillId="0" borderId="0" xfId="44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7.png" /><Relationship Id="rId3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</xdr:row>
      <xdr:rowOff>142875</xdr:rowOff>
    </xdr:from>
    <xdr:to>
      <xdr:col>17</xdr:col>
      <xdr:colOff>257175</xdr:colOff>
      <xdr:row>29</xdr:row>
      <xdr:rowOff>57150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314325"/>
          <a:ext cx="5657850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8</xdr:col>
      <xdr:colOff>504825</xdr:colOff>
      <xdr:row>30</xdr:row>
      <xdr:rowOff>104775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42900"/>
          <a:ext cx="5305425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8</xdr:col>
      <xdr:colOff>666750</xdr:colOff>
      <xdr:row>69</xdr:row>
      <xdr:rowOff>142875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7029450"/>
          <a:ext cx="5467350" cy="494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03&#12288;&#12510;&#12531;&#12471;&#12519;&#12531;&#20385;&#26684;&#12392;&#36035;&#26009;&#12288;&#26032;&#29256;&#65290;&#652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賃料指数"/>
      <sheetName val="賃料指数グラフ"/>
      <sheetName val="住宅価格指数と図"/>
      <sheetName val="説明"/>
      <sheetName val="M賃料インデックス"/>
      <sheetName val="Sheet1"/>
    </sheetNames>
    <sheetDataSet>
      <sheetData sheetId="2">
        <row r="4">
          <cell r="P4" t="str">
            <v>不動研住宅価格指数（東京）（3カ月平均）（左ﾒﾓﾘ）（a）</v>
          </cell>
          <cell r="Q4" t="str">
            <v>マンション賃料インデックス（エリア別－総合）（右ﾒﾓﾘ）（b）</v>
          </cell>
          <cell r="R4" t="str">
            <v>PRR＝(a)／(b)（右ﾒﾓﾘ）</v>
          </cell>
          <cell r="S4" t="str">
            <v>PRR平均値</v>
          </cell>
        </row>
        <row r="5">
          <cell r="N5">
            <v>1993</v>
          </cell>
          <cell r="P5">
            <v>186.68666666666664</v>
          </cell>
        </row>
        <row r="6">
          <cell r="N6">
            <v>1993</v>
          </cell>
          <cell r="P6">
            <v>178.78</v>
          </cell>
        </row>
        <row r="7">
          <cell r="N7">
            <v>1994</v>
          </cell>
          <cell r="P7">
            <v>176.0666666666667</v>
          </cell>
        </row>
        <row r="8">
          <cell r="N8">
            <v>1994</v>
          </cell>
          <cell r="P8">
            <v>171.14333333333332</v>
          </cell>
        </row>
        <row r="9">
          <cell r="N9">
            <v>1994</v>
          </cell>
          <cell r="P9">
            <v>166.85333333333332</v>
          </cell>
        </row>
        <row r="10">
          <cell r="N10">
            <v>1994</v>
          </cell>
          <cell r="P10">
            <v>159.74666666666667</v>
          </cell>
        </row>
        <row r="11">
          <cell r="N11">
            <v>1995</v>
          </cell>
          <cell r="P11">
            <v>150.21666666666667</v>
          </cell>
        </row>
        <row r="12">
          <cell r="N12">
            <v>1995</v>
          </cell>
          <cell r="P12">
            <v>137.55</v>
          </cell>
        </row>
        <row r="13">
          <cell r="N13">
            <v>1995</v>
          </cell>
          <cell r="P13">
            <v>127.93333333333332</v>
          </cell>
        </row>
        <row r="14">
          <cell r="N14">
            <v>1995</v>
          </cell>
          <cell r="P14">
            <v>123.56666666666666</v>
          </cell>
        </row>
        <row r="15">
          <cell r="N15">
            <v>1996</v>
          </cell>
          <cell r="P15">
            <v>123.12333333333333</v>
          </cell>
        </row>
        <row r="16">
          <cell r="N16">
            <v>1996</v>
          </cell>
          <cell r="P16">
            <v>121.48</v>
          </cell>
        </row>
        <row r="17">
          <cell r="N17">
            <v>1996</v>
          </cell>
          <cell r="P17">
            <v>121.46333333333332</v>
          </cell>
        </row>
        <row r="18">
          <cell r="N18">
            <v>1996</v>
          </cell>
          <cell r="P18">
            <v>121.04333333333334</v>
          </cell>
        </row>
        <row r="19">
          <cell r="N19">
            <v>1997</v>
          </cell>
          <cell r="P19">
            <v>121.60666666666667</v>
          </cell>
        </row>
        <row r="20">
          <cell r="N20">
            <v>1997</v>
          </cell>
          <cell r="P20">
            <v>118.75666666666666</v>
          </cell>
        </row>
        <row r="21">
          <cell r="N21">
            <v>1997</v>
          </cell>
          <cell r="P21">
            <v>118.48333333333333</v>
          </cell>
        </row>
        <row r="22">
          <cell r="N22">
            <v>1997</v>
          </cell>
          <cell r="P22">
            <v>115.30333333333334</v>
          </cell>
        </row>
        <row r="23">
          <cell r="N23">
            <v>1998</v>
          </cell>
          <cell r="P23">
            <v>111.39666666666666</v>
          </cell>
        </row>
        <row r="24">
          <cell r="N24">
            <v>1998</v>
          </cell>
          <cell r="P24">
            <v>108.99000000000001</v>
          </cell>
        </row>
        <row r="25">
          <cell r="N25">
            <v>1998</v>
          </cell>
          <cell r="P25">
            <v>106.93333333333334</v>
          </cell>
        </row>
        <row r="26">
          <cell r="N26">
            <v>1998</v>
          </cell>
          <cell r="P26">
            <v>106.24666666666667</v>
          </cell>
        </row>
        <row r="27">
          <cell r="N27">
            <v>1999</v>
          </cell>
          <cell r="P27">
            <v>103.00666666666666</v>
          </cell>
        </row>
        <row r="28">
          <cell r="N28">
            <v>1999</v>
          </cell>
          <cell r="P28">
            <v>102.62</v>
          </cell>
        </row>
        <row r="29">
          <cell r="N29">
            <v>1999</v>
          </cell>
          <cell r="P29">
            <v>101.48</v>
          </cell>
        </row>
        <row r="30">
          <cell r="N30">
            <v>1999</v>
          </cell>
          <cell r="P30">
            <v>100.67666666666666</v>
          </cell>
        </row>
        <row r="31">
          <cell r="N31">
            <v>2000</v>
          </cell>
          <cell r="P31">
            <v>99.06</v>
          </cell>
        </row>
        <row r="32">
          <cell r="N32">
            <v>2000</v>
          </cell>
          <cell r="P32">
            <v>96.12333333333333</v>
          </cell>
        </row>
        <row r="33">
          <cell r="N33">
            <v>2000</v>
          </cell>
          <cell r="P33">
            <v>94.69333333333334</v>
          </cell>
        </row>
        <row r="34">
          <cell r="N34">
            <v>2000</v>
          </cell>
          <cell r="P34">
            <v>94.17999999999999</v>
          </cell>
        </row>
        <row r="35">
          <cell r="N35">
            <v>2001</v>
          </cell>
          <cell r="P35">
            <v>92.02666666666666</v>
          </cell>
        </row>
        <row r="36">
          <cell r="N36">
            <v>2001</v>
          </cell>
          <cell r="P36">
            <v>91.34333333333335</v>
          </cell>
        </row>
        <row r="37">
          <cell r="N37">
            <v>2001</v>
          </cell>
          <cell r="P37">
            <v>90.28000000000002</v>
          </cell>
        </row>
        <row r="38">
          <cell r="N38">
            <v>2001</v>
          </cell>
          <cell r="P38">
            <v>87.19666666666667</v>
          </cell>
          <cell r="Q38">
            <v>97.62835978960231</v>
          </cell>
          <cell r="R38">
            <v>89.31489462138168</v>
          </cell>
          <cell r="S38">
            <v>87.95421303094616</v>
          </cell>
        </row>
        <row r="39">
          <cell r="N39">
            <v>2002</v>
          </cell>
          <cell r="P39">
            <v>86.09666666666665</v>
          </cell>
          <cell r="Q39">
            <v>98.32369674511934</v>
          </cell>
          <cell r="R39">
            <v>87.56451345584743</v>
          </cell>
          <cell r="S39">
            <v>87.95421303094616</v>
          </cell>
        </row>
        <row r="40">
          <cell r="N40">
            <v>2002</v>
          </cell>
          <cell r="P40">
            <v>87.83</v>
          </cell>
          <cell r="Q40">
            <v>98.3796196307981</v>
          </cell>
          <cell r="R40">
            <v>89.27662083835145</v>
          </cell>
          <cell r="S40">
            <v>87.95421303094616</v>
          </cell>
        </row>
        <row r="41">
          <cell r="N41">
            <v>2002</v>
          </cell>
          <cell r="P41">
            <v>88.07</v>
          </cell>
          <cell r="Q41">
            <v>98.04810103801417</v>
          </cell>
          <cell r="R41">
            <v>89.82325926521966</v>
          </cell>
          <cell r="S41">
            <v>87.95421303094616</v>
          </cell>
        </row>
        <row r="42">
          <cell r="N42">
            <v>2002</v>
          </cell>
          <cell r="P42">
            <v>85.63333333333333</v>
          </cell>
          <cell r="Q42">
            <v>97.53865977741874</v>
          </cell>
          <cell r="R42">
            <v>87.79424848439261</v>
          </cell>
          <cell r="S42">
            <v>87.95421303094616</v>
          </cell>
        </row>
        <row r="43">
          <cell r="N43">
            <v>2003</v>
          </cell>
          <cell r="P43">
            <v>86.08999999999999</v>
          </cell>
          <cell r="Q43">
            <v>97.52235771206617</v>
          </cell>
          <cell r="R43">
            <v>88.2771930660043</v>
          </cell>
          <cell r="S43">
            <v>87.95421303094616</v>
          </cell>
        </row>
        <row r="44">
          <cell r="N44">
            <v>2003</v>
          </cell>
          <cell r="P44">
            <v>83.53</v>
          </cell>
          <cell r="Q44">
            <v>97.50384849873436</v>
          </cell>
          <cell r="R44">
            <v>85.66841338686673</v>
          </cell>
          <cell r="S44">
            <v>87.95421303094616</v>
          </cell>
        </row>
        <row r="45">
          <cell r="N45">
            <v>2003</v>
          </cell>
          <cell r="P45">
            <v>81.76666666666667</v>
          </cell>
          <cell r="Q45">
            <v>96.41507197869453</v>
          </cell>
          <cell r="R45">
            <v>84.80693421536333</v>
          </cell>
          <cell r="S45">
            <v>87.95421303094616</v>
          </cell>
        </row>
        <row r="46">
          <cell r="N46">
            <v>2003</v>
          </cell>
          <cell r="P46">
            <v>82.21333333333332</v>
          </cell>
          <cell r="Q46">
            <v>95.60526281555217</v>
          </cell>
          <cell r="R46">
            <v>85.99247668190043</v>
          </cell>
          <cell r="S46">
            <v>87.95421303094616</v>
          </cell>
        </row>
        <row r="47">
          <cell r="N47">
            <v>2004</v>
          </cell>
          <cell r="P47">
            <v>80.99333333333333</v>
          </cell>
          <cell r="Q47">
            <v>94.78611918565522</v>
          </cell>
          <cell r="R47">
            <v>85.44851717654322</v>
          </cell>
          <cell r="S47">
            <v>87.95421303094616</v>
          </cell>
        </row>
        <row r="48">
          <cell r="N48">
            <v>2004</v>
          </cell>
          <cell r="P48">
            <v>81.4</v>
          </cell>
          <cell r="Q48">
            <v>96.09254999922467</v>
          </cell>
          <cell r="R48">
            <v>84.71000093207724</v>
          </cell>
          <cell r="S48">
            <v>87.95421303094616</v>
          </cell>
        </row>
        <row r="49">
          <cell r="N49">
            <v>2004</v>
          </cell>
          <cell r="P49">
            <v>81.04666666666668</v>
          </cell>
          <cell r="Q49">
            <v>95.18519307505521</v>
          </cell>
          <cell r="R49">
            <v>85.14629644419584</v>
          </cell>
          <cell r="S49">
            <v>87.95421303094616</v>
          </cell>
        </row>
        <row r="50">
          <cell r="N50">
            <v>2004</v>
          </cell>
          <cell r="P50">
            <v>81.01333333333334</v>
          </cell>
          <cell r="Q50">
            <v>95.38392009567163</v>
          </cell>
          <cell r="R50">
            <v>84.93395244405518</v>
          </cell>
          <cell r="S50">
            <v>87.95421303094616</v>
          </cell>
        </row>
        <row r="51">
          <cell r="N51">
            <v>2005</v>
          </cell>
          <cell r="P51">
            <v>79.82666666666667</v>
          </cell>
          <cell r="Q51">
            <v>95.94773160032791</v>
          </cell>
          <cell r="R51">
            <v>83.19807600995316</v>
          </cell>
          <cell r="S51">
            <v>87.95421303094616</v>
          </cell>
        </row>
        <row r="52">
          <cell r="N52">
            <v>2005</v>
          </cell>
          <cell r="P52">
            <v>80.46</v>
          </cell>
          <cell r="Q52">
            <v>95.7654839685612</v>
          </cell>
          <cell r="R52">
            <v>84.01774487602879</v>
          </cell>
          <cell r="S52">
            <v>87.95421303094616</v>
          </cell>
        </row>
        <row r="53">
          <cell r="N53">
            <v>2005</v>
          </cell>
          <cell r="P53">
            <v>81.87333333333332</v>
          </cell>
          <cell r="Q53">
            <v>95.09476562638156</v>
          </cell>
          <cell r="R53">
            <v>86.09657197642821</v>
          </cell>
          <cell r="S53">
            <v>87.95421303094616</v>
          </cell>
        </row>
        <row r="54">
          <cell r="N54">
            <v>2005</v>
          </cell>
          <cell r="P54">
            <v>81.84333333333333</v>
          </cell>
          <cell r="Q54">
            <v>95.43415836409147</v>
          </cell>
          <cell r="R54">
            <v>85.7589512353557</v>
          </cell>
          <cell r="S54">
            <v>87.95421303094616</v>
          </cell>
        </row>
        <row r="55">
          <cell r="N55">
            <v>2006</v>
          </cell>
          <cell r="P55">
            <v>82.17333333333333</v>
          </cell>
          <cell r="Q55">
            <v>96.4447927602567</v>
          </cell>
          <cell r="R55">
            <v>85.20245726236408</v>
          </cell>
          <cell r="S55">
            <v>87.95421303094616</v>
          </cell>
        </row>
        <row r="56">
          <cell r="N56">
            <v>2006</v>
          </cell>
          <cell r="P56">
            <v>83.61666666666666</v>
          </cell>
          <cell r="Q56">
            <v>97.05441160349653</v>
          </cell>
          <cell r="R56">
            <v>86.15442130366205</v>
          </cell>
          <cell r="S56">
            <v>87.95421303094616</v>
          </cell>
        </row>
        <row r="57">
          <cell r="N57">
            <v>2006</v>
          </cell>
          <cell r="P57">
            <v>85.05</v>
          </cell>
          <cell r="Q57">
            <v>97.23266212412466</v>
          </cell>
          <cell r="R57">
            <v>87.4706072445362</v>
          </cell>
          <cell r="S57">
            <v>87.95421303094616</v>
          </cell>
        </row>
        <row r="58">
          <cell r="N58">
            <v>2006</v>
          </cell>
          <cell r="P58">
            <v>87.11000000000001</v>
          </cell>
          <cell r="Q58">
            <v>98.33236301792797</v>
          </cell>
          <cell r="R58">
            <v>88.58731482341994</v>
          </cell>
          <cell r="S58">
            <v>87.95421303094616</v>
          </cell>
        </row>
        <row r="59">
          <cell r="N59">
            <v>2007</v>
          </cell>
          <cell r="P59">
            <v>89.37333333333333</v>
          </cell>
          <cell r="Q59">
            <v>99.77977906300168</v>
          </cell>
          <cell r="R59">
            <v>89.5705865182387</v>
          </cell>
          <cell r="S59">
            <v>87.95421303094616</v>
          </cell>
        </row>
        <row r="60">
          <cell r="N60">
            <v>2007</v>
          </cell>
          <cell r="P60">
            <v>91.32</v>
          </cell>
          <cell r="Q60">
            <v>100.03384965990323</v>
          </cell>
          <cell r="R60">
            <v>91.28909895047653</v>
          </cell>
          <cell r="S60">
            <v>87.95421303094616</v>
          </cell>
        </row>
        <row r="61">
          <cell r="N61">
            <v>2007</v>
          </cell>
          <cell r="P61">
            <v>93.75</v>
          </cell>
          <cell r="Q61">
            <v>100.31542608469593</v>
          </cell>
          <cell r="R61">
            <v>93.4552178653433</v>
          </cell>
          <cell r="S61">
            <v>87.95421303094616</v>
          </cell>
        </row>
        <row r="62">
          <cell r="N62">
            <v>2007</v>
          </cell>
          <cell r="P62">
            <v>93.93</v>
          </cell>
          <cell r="Q62">
            <v>101.10321719265487</v>
          </cell>
          <cell r="R62">
            <v>92.90505545537083</v>
          </cell>
          <cell r="S62">
            <v>87.95421303094616</v>
          </cell>
        </row>
        <row r="63">
          <cell r="N63">
            <v>2008</v>
          </cell>
          <cell r="P63">
            <v>93.02999999999999</v>
          </cell>
          <cell r="Q63">
            <v>101.29653450835278</v>
          </cell>
          <cell r="R63">
            <v>91.83927214442747</v>
          </cell>
          <cell r="S63">
            <v>87.95421303094616</v>
          </cell>
        </row>
        <row r="64">
          <cell r="N64">
            <v>2008</v>
          </cell>
          <cell r="P64">
            <v>91.30999999999999</v>
          </cell>
          <cell r="Q64">
            <v>101.79395420048957</v>
          </cell>
          <cell r="R64">
            <v>89.70080857666579</v>
          </cell>
          <cell r="S64">
            <v>87.95421303094616</v>
          </cell>
        </row>
        <row r="65">
          <cell r="N65">
            <v>2008</v>
          </cell>
          <cell r="P65">
            <v>88.96</v>
          </cell>
          <cell r="Q65">
            <v>101.23733858599417</v>
          </cell>
          <cell r="R65">
            <v>87.87271696641312</v>
          </cell>
          <cell r="S65">
            <v>87.95421303094616</v>
          </cell>
        </row>
        <row r="66">
          <cell r="N66">
            <v>2008</v>
          </cell>
          <cell r="P66">
            <v>86.73666666666666</v>
          </cell>
          <cell r="Q66">
            <v>100.15941621786403</v>
          </cell>
          <cell r="R66">
            <v>86.5986144308184</v>
          </cell>
          <cell r="S66">
            <v>87.95421303094616</v>
          </cell>
        </row>
        <row r="67">
          <cell r="N67">
            <v>2009</v>
          </cell>
          <cell r="P67">
            <v>84.16</v>
          </cell>
          <cell r="Q67">
            <v>100</v>
          </cell>
          <cell r="R67">
            <v>84.16</v>
          </cell>
          <cell r="S67">
            <v>87.95421303094616</v>
          </cell>
        </row>
        <row r="68">
          <cell r="N68">
            <v>2009</v>
          </cell>
          <cell r="P68">
            <v>82.38333333333334</v>
          </cell>
          <cell r="Q68">
            <v>98.78212513926051</v>
          </cell>
          <cell r="R68">
            <v>83.39902914337125</v>
          </cell>
          <cell r="S68">
            <v>87.95421303094616</v>
          </cell>
        </row>
        <row r="69">
          <cell r="N69">
            <v>2009</v>
          </cell>
          <cell r="P69">
            <v>85.24666666666667</v>
          </cell>
          <cell r="Q69">
            <v>98.56766659154799</v>
          </cell>
          <cell r="R69">
            <v>86.48542632130892</v>
          </cell>
          <cell r="S69">
            <v>87.95421303094616</v>
          </cell>
        </row>
        <row r="70">
          <cell r="N70">
            <v>2009</v>
          </cell>
          <cell r="P70">
            <v>85.30666666666666</v>
          </cell>
          <cell r="Q70">
            <v>97.39115990651428</v>
          </cell>
          <cell r="R70">
            <v>87.5917965743015</v>
          </cell>
          <cell r="S70">
            <v>87.95421303094616</v>
          </cell>
        </row>
        <row r="71">
          <cell r="N71">
            <v>2010</v>
          </cell>
          <cell r="P71">
            <v>85.50999999999999</v>
          </cell>
          <cell r="Q71">
            <v>96.99049166764533</v>
          </cell>
          <cell r="R71">
            <v>88.16328129670151</v>
          </cell>
          <cell r="S71">
            <v>87.95421303094616</v>
          </cell>
        </row>
        <row r="72">
          <cell r="N72">
            <v>2010</v>
          </cell>
          <cell r="P72">
            <v>87.73666666666666</v>
          </cell>
          <cell r="Q72">
            <v>96.1887319860639</v>
          </cell>
          <cell r="R72">
            <v>91.21304008808247</v>
          </cell>
          <cell r="S72">
            <v>87.95421303094616</v>
          </cell>
        </row>
        <row r="73">
          <cell r="N73">
            <v>2010</v>
          </cell>
          <cell r="P73">
            <v>88.61666666666667</v>
          </cell>
          <cell r="Q73">
            <v>95.15950023858116</v>
          </cell>
          <cell r="R73">
            <v>93.12435063707724</v>
          </cell>
          <cell r="S73">
            <v>87.95421303094616</v>
          </cell>
        </row>
        <row r="74">
          <cell r="N74">
            <v>2010</v>
          </cell>
          <cell r="P74">
            <v>87.67666666666668</v>
          </cell>
          <cell r="Q74">
            <v>95.26572440330904</v>
          </cell>
          <cell r="R74">
            <v>92.03380042069071</v>
          </cell>
          <cell r="S74">
            <v>87.95421303094616</v>
          </cell>
        </row>
        <row r="75">
          <cell r="N75">
            <v>2011</v>
          </cell>
          <cell r="P75">
            <v>88.07333333333334</v>
          </cell>
          <cell r="Q75">
            <v>95.87344512262861</v>
          </cell>
          <cell r="R75">
            <v>91.86415823555897</v>
          </cell>
          <cell r="S75">
            <v>87.95421303094616</v>
          </cell>
        </row>
        <row r="76">
          <cell r="N76">
            <v>2011</v>
          </cell>
          <cell r="P76">
            <v>85.87</v>
          </cell>
          <cell r="Q76">
            <v>95.1013097100948</v>
          </cell>
          <cell r="R76">
            <v>90.29318340805678</v>
          </cell>
          <cell r="S76">
            <v>87.95421303094616</v>
          </cell>
        </row>
        <row r="77">
          <cell r="N77">
            <v>2011</v>
          </cell>
          <cell r="P77">
            <v>85.06</v>
          </cell>
          <cell r="Q77">
            <v>94.28389148630248</v>
          </cell>
          <cell r="R77">
            <v>90.21689565322775</v>
          </cell>
          <cell r="S77">
            <v>87.95421303094616</v>
          </cell>
        </row>
        <row r="78">
          <cell r="N78">
            <v>2011</v>
          </cell>
          <cell r="P78">
            <v>82.28333333333335</v>
          </cell>
          <cell r="Q78">
            <v>94.6820205021102</v>
          </cell>
          <cell r="R78">
            <v>86.90491911450017</v>
          </cell>
          <cell r="S78">
            <v>87.95421303094616</v>
          </cell>
        </row>
        <row r="79">
          <cell r="N79">
            <v>2012</v>
          </cell>
          <cell r="P79">
            <v>82.78666666666668</v>
          </cell>
          <cell r="Q79">
            <v>95.63433495103003</v>
          </cell>
          <cell r="R79">
            <v>86.56584134668573</v>
          </cell>
          <cell r="S79">
            <v>87.95421303094616</v>
          </cell>
        </row>
        <row r="80">
          <cell r="N80">
            <v>2012</v>
          </cell>
          <cell r="P80">
            <v>81.85666666666667</v>
          </cell>
          <cell r="Q80">
            <v>95.00534823857271</v>
          </cell>
          <cell r="R80">
            <v>86.16006170632865</v>
          </cell>
          <cell r="S80">
            <v>87.95421303094616</v>
          </cell>
        </row>
        <row r="81">
          <cell r="N81">
            <v>2012</v>
          </cell>
          <cell r="P81">
            <v>80.39</v>
          </cell>
          <cell r="Q81">
            <v>95.49996773070694</v>
          </cell>
          <cell r="R81">
            <v>84.17803891482521</v>
          </cell>
          <cell r="S81">
            <v>87.95421303094616</v>
          </cell>
        </row>
        <row r="82">
          <cell r="N82">
            <v>2012</v>
          </cell>
          <cell r="P82">
            <v>80.17333333333333</v>
          </cell>
          <cell r="Q82">
            <v>96.36996903205876</v>
          </cell>
          <cell r="R82">
            <v>83.19327497828975</v>
          </cell>
          <cell r="S82">
            <v>87.95421303094616</v>
          </cell>
        </row>
        <row r="83">
          <cell r="N83">
            <v>2013</v>
          </cell>
          <cell r="P83">
            <v>81.50666666666666</v>
          </cell>
          <cell r="Q83">
            <v>97.580755228419</v>
          </cell>
          <cell r="R83">
            <v>83.52739889732787</v>
          </cell>
          <cell r="S83">
            <v>87.95421303094616</v>
          </cell>
        </row>
        <row r="84">
          <cell r="N84">
            <v>2013</v>
          </cell>
          <cell r="P84">
            <v>81.88</v>
          </cell>
          <cell r="Q84">
            <v>97.89128104861449</v>
          </cell>
          <cell r="R84">
            <v>83.64381293502225</v>
          </cell>
          <cell r="S84">
            <v>87.95421303094616</v>
          </cell>
        </row>
        <row r="85">
          <cell r="N85">
            <v>2013</v>
          </cell>
          <cell r="P85">
            <v>82.37333333333333</v>
          </cell>
          <cell r="Q85">
            <v>98.69473354557006</v>
          </cell>
          <cell r="R85">
            <v>83.46274453975735</v>
          </cell>
          <cell r="S85">
            <v>87.95421303094616</v>
          </cell>
        </row>
        <row r="86">
          <cell r="N86">
            <v>2013</v>
          </cell>
          <cell r="P86">
            <v>85.04666666666667</v>
          </cell>
          <cell r="Q86">
            <v>98.57644807130139</v>
          </cell>
          <cell r="R86">
            <v>86.2748337261569</v>
          </cell>
          <cell r="S86">
            <v>87.95421303094616</v>
          </cell>
        </row>
        <row r="87">
          <cell r="N87">
            <v>2014</v>
          </cell>
          <cell r="P87">
            <v>85.7</v>
          </cell>
          <cell r="Q87">
            <v>100.239639176403</v>
          </cell>
          <cell r="R87">
            <v>85.49512019809254</v>
          </cell>
          <cell r="S87">
            <v>87.95421303094616</v>
          </cell>
        </row>
        <row r="88">
          <cell r="N88">
            <v>2014</v>
          </cell>
          <cell r="P88">
            <v>87.53000000000002</v>
          </cell>
          <cell r="Q88">
            <v>100.87708996573107</v>
          </cell>
          <cell r="R88">
            <v>86.76895817448224</v>
          </cell>
          <cell r="S88">
            <v>87.95421303094616</v>
          </cell>
        </row>
        <row r="89">
          <cell r="N89">
            <v>2014</v>
          </cell>
          <cell r="P89">
            <v>88.3</v>
          </cell>
          <cell r="Q89">
            <v>100.99548124096063</v>
          </cell>
          <cell r="R89">
            <v>87.42965419346729</v>
          </cell>
          <cell r="S89">
            <v>87.95421303094616</v>
          </cell>
        </row>
        <row r="90">
          <cell r="N90">
            <v>2014</v>
          </cell>
          <cell r="P90">
            <v>90.87333333333333</v>
          </cell>
          <cell r="Q90">
            <v>100.9235365875593</v>
          </cell>
          <cell r="R90">
            <v>90.04176469231575</v>
          </cell>
          <cell r="S90">
            <v>87.95421303094616</v>
          </cell>
        </row>
        <row r="91">
          <cell r="N91">
            <v>2015</v>
          </cell>
          <cell r="P91">
            <v>91.21666666666665</v>
          </cell>
          <cell r="Q91">
            <v>101.81025444073083</v>
          </cell>
          <cell r="R91">
            <v>89.59477330426351</v>
          </cell>
          <cell r="S91">
            <v>87.95421303094616</v>
          </cell>
        </row>
        <row r="92">
          <cell r="N92">
            <v>2015</v>
          </cell>
          <cell r="P92">
            <v>91.22333333333334</v>
          </cell>
          <cell r="Q92">
            <v>102.17357494040762</v>
          </cell>
          <cell r="R92">
            <v>89.28270679237663</v>
          </cell>
          <cell r="S92">
            <v>87.95421303094616</v>
          </cell>
        </row>
        <row r="93">
          <cell r="N93">
            <v>2015</v>
          </cell>
          <cell r="P93">
            <v>93.47333333333334</v>
          </cell>
          <cell r="Q93">
            <v>102.26625658214228</v>
          </cell>
          <cell r="R93">
            <v>91.40193105460325</v>
          </cell>
          <cell r="S93">
            <v>87.95421303094616</v>
          </cell>
        </row>
        <row r="94">
          <cell r="N94">
            <v>2015</v>
          </cell>
          <cell r="P94">
            <v>94.92</v>
          </cell>
          <cell r="Q94">
            <v>102.54705233232929</v>
          </cell>
          <cell r="R94">
            <v>92.5623875490717</v>
          </cell>
          <cell r="S94">
            <v>87.95421303094616</v>
          </cell>
        </row>
        <row r="95">
          <cell r="N95">
            <v>2016</v>
          </cell>
          <cell r="P95">
            <v>95.57000000000001</v>
          </cell>
          <cell r="Q95">
            <v>102.95438603173395</v>
          </cell>
          <cell r="R95">
            <v>92.82751680976678</v>
          </cell>
          <cell r="S95">
            <v>87.95421303094616</v>
          </cell>
        </row>
        <row r="96">
          <cell r="N96">
            <v>2016</v>
          </cell>
          <cell r="P96">
            <v>95.77666666666669</v>
          </cell>
          <cell r="Q96">
            <v>103.19952685810293</v>
          </cell>
          <cell r="R96">
            <v>92.80727303949512</v>
          </cell>
          <cell r="S96">
            <v>87.95421303094616</v>
          </cell>
        </row>
        <row r="97">
          <cell r="N97">
            <v>2016</v>
          </cell>
          <cell r="P97">
            <v>96.59999999999998</v>
          </cell>
          <cell r="Q97">
            <v>102.80806330283092</v>
          </cell>
          <cell r="R97">
            <v>93.96150155601659</v>
          </cell>
          <cell r="S97">
            <v>87.95421303094616</v>
          </cell>
        </row>
        <row r="98">
          <cell r="N98">
            <v>2016</v>
          </cell>
          <cell r="P98">
            <v>95.52</v>
          </cell>
          <cell r="Q98">
            <v>103.71033389725245</v>
          </cell>
          <cell r="R98">
            <v>92.10268293479147</v>
          </cell>
          <cell r="S98">
            <v>87.95421303094616</v>
          </cell>
        </row>
        <row r="99">
          <cell r="N99">
            <v>2017</v>
          </cell>
          <cell r="P99">
            <v>97.54666666666667</v>
          </cell>
        </row>
        <row r="100">
          <cell r="N100">
            <v>2017</v>
          </cell>
          <cell r="P100">
            <v>97.93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inet.or.jp/?page_id=14347" TargetMode="External" /><Relationship Id="rId2" Type="http://schemas.openxmlformats.org/officeDocument/2006/relationships/hyperlink" Target="http://www.athome.co.jp/contents/chintai/repor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G39"/>
  <sheetViews>
    <sheetView tabSelected="1" zoomScalePageLayoutView="0" workbookViewId="0" topLeftCell="A16">
      <selection activeCell="B42" sqref="B42"/>
    </sheetView>
  </sheetViews>
  <sheetFormatPr defaultColWidth="9.00390625" defaultRowHeight="13.5"/>
  <sheetData>
    <row r="32" ht="13.5">
      <c r="A32" s="8" t="s">
        <v>14</v>
      </c>
    </row>
    <row r="33" ht="13.5">
      <c r="A33" s="8" t="s">
        <v>18</v>
      </c>
    </row>
    <row r="34" ht="13.5">
      <c r="A34" s="8" t="s">
        <v>19</v>
      </c>
    </row>
    <row r="35" ht="13.5">
      <c r="A35" s="8" t="s">
        <v>21</v>
      </c>
    </row>
    <row r="36" ht="13.5">
      <c r="A36" s="8" t="s">
        <v>15</v>
      </c>
    </row>
    <row r="38" spans="1:7" ht="13.5">
      <c r="A38" s="8" t="s">
        <v>22</v>
      </c>
      <c r="G38" s="9" t="s">
        <v>16</v>
      </c>
    </row>
    <row r="39" spans="1:7" ht="13.5">
      <c r="A39" s="8" t="s">
        <v>20</v>
      </c>
      <c r="G39" s="9" t="s">
        <v>17</v>
      </c>
    </row>
  </sheetData>
  <sheetProtection/>
  <hyperlinks>
    <hyperlink ref="G38" r:id="rId1" display="http://www.reinet.or.jp/?page_id=14347"/>
    <hyperlink ref="G39" r:id="rId2" display="http://www.athome.co.jp/contents/chintai/report/"/>
  </hyperlinks>
  <printOptions/>
  <pageMargins left="0.787" right="0.787" top="0.984" bottom="0.984" header="0.512" footer="0.512"/>
  <pageSetup orientation="landscape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C12" sqref="C12"/>
    </sheetView>
  </sheetViews>
  <sheetFormatPr defaultColWidth="9.00390625" defaultRowHeight="13.5"/>
  <cols>
    <col min="2" max="2" width="17.125" style="0" customWidth="1"/>
    <col min="3" max="3" width="11.25390625" style="0" customWidth="1"/>
  </cols>
  <sheetData>
    <row r="1" ht="13.5">
      <c r="A1" s="1" t="s">
        <v>0</v>
      </c>
    </row>
    <row r="5" spans="2:4" ht="13.5">
      <c r="B5" s="2" t="s">
        <v>1</v>
      </c>
      <c r="C5" s="3">
        <v>155000</v>
      </c>
      <c r="D5" s="4" t="s">
        <v>2</v>
      </c>
    </row>
    <row r="6" spans="2:4" ht="13.5">
      <c r="B6" s="2" t="s">
        <v>3</v>
      </c>
      <c r="C6" s="2">
        <f>C5*12</f>
        <v>1860000</v>
      </c>
      <c r="D6" s="4"/>
    </row>
    <row r="7" spans="2:4" ht="13.5">
      <c r="B7" s="2" t="s">
        <v>4</v>
      </c>
      <c r="C7" s="5">
        <v>0.05</v>
      </c>
      <c r="D7" s="4" t="s">
        <v>5</v>
      </c>
    </row>
    <row r="8" spans="1:4" ht="40.5">
      <c r="A8" t="s">
        <v>6</v>
      </c>
      <c r="B8" s="6" t="s">
        <v>7</v>
      </c>
      <c r="C8" s="6" t="s">
        <v>8</v>
      </c>
      <c r="D8" s="4"/>
    </row>
    <row r="9" spans="1:4" ht="13.5">
      <c r="A9">
        <v>1</v>
      </c>
      <c r="B9" s="2">
        <f>C$6/(1+C$7)^A9</f>
        <v>1771428.5714285714</v>
      </c>
      <c r="C9" s="2">
        <f>SUM(B9:B9)</f>
        <v>1771428.5714285714</v>
      </c>
      <c r="D9" s="4"/>
    </row>
    <row r="10" spans="1:4" ht="13.5">
      <c r="A10">
        <f>A9+1</f>
        <v>2</v>
      </c>
      <c r="B10" s="2">
        <f aca="true" t="shared" si="0" ref="B10:B55">C$6/(1+C$7)^A10</f>
        <v>1687074.8299319728</v>
      </c>
      <c r="C10" s="2">
        <f>SUM(B$9:B10)</f>
        <v>3458503.4013605444</v>
      </c>
      <c r="D10" s="4"/>
    </row>
    <row r="11" spans="1:4" ht="13.5">
      <c r="A11">
        <f aca="true" t="shared" si="1" ref="A11:A55">A10+1</f>
        <v>3</v>
      </c>
      <c r="B11" s="2">
        <f t="shared" si="0"/>
        <v>1606737.9332685454</v>
      </c>
      <c r="C11" s="2">
        <f>SUM(B$9:B11)</f>
        <v>5065241.33462909</v>
      </c>
      <c r="D11" s="4"/>
    </row>
    <row r="12" spans="1:4" ht="13.5">
      <c r="A12">
        <f t="shared" si="1"/>
        <v>4</v>
      </c>
      <c r="B12" s="2">
        <f t="shared" si="0"/>
        <v>1530226.6031129004</v>
      </c>
      <c r="C12" s="2">
        <f>SUM(B$9:B12)</f>
        <v>6595467.93774199</v>
      </c>
      <c r="D12" s="4"/>
    </row>
    <row r="13" spans="1:4" ht="13.5">
      <c r="A13">
        <f t="shared" si="1"/>
        <v>5</v>
      </c>
      <c r="B13" s="2">
        <f t="shared" si="0"/>
        <v>1457358.6696313336</v>
      </c>
      <c r="C13" s="2">
        <f>SUM(B$9:B13)</f>
        <v>8052826.607373323</v>
      </c>
      <c r="D13" s="4"/>
    </row>
    <row r="14" spans="1:4" ht="13.5">
      <c r="A14">
        <f t="shared" si="1"/>
        <v>6</v>
      </c>
      <c r="B14" s="2">
        <f t="shared" si="0"/>
        <v>1387960.6377441275</v>
      </c>
      <c r="C14" s="2">
        <f>SUM(B$9:B14)</f>
        <v>9440787.24511745</v>
      </c>
      <c r="D14" s="4"/>
    </row>
    <row r="15" spans="1:4" ht="13.5">
      <c r="A15">
        <f t="shared" si="1"/>
        <v>7</v>
      </c>
      <c r="B15" s="2">
        <f t="shared" si="0"/>
        <v>1321867.274042026</v>
      </c>
      <c r="C15" s="2">
        <f>SUM(B$9:B15)</f>
        <v>10762654.519159475</v>
      </c>
      <c r="D15" s="4"/>
    </row>
    <row r="16" spans="1:4" ht="13.5">
      <c r="A16">
        <f t="shared" si="1"/>
        <v>8</v>
      </c>
      <c r="B16" s="2">
        <f t="shared" si="0"/>
        <v>1258921.2133733581</v>
      </c>
      <c r="C16" s="2">
        <f>SUM(B$9:B16)</f>
        <v>12021575.732532833</v>
      </c>
      <c r="D16" s="4"/>
    </row>
    <row r="17" spans="1:4" ht="13.5">
      <c r="A17">
        <f t="shared" si="1"/>
        <v>9</v>
      </c>
      <c r="B17" s="2">
        <f t="shared" si="0"/>
        <v>1198972.584165103</v>
      </c>
      <c r="C17" s="2">
        <f>SUM(B$9:B17)</f>
        <v>13220548.316697937</v>
      </c>
      <c r="D17" s="4"/>
    </row>
    <row r="18" spans="1:4" ht="13.5">
      <c r="A18">
        <f t="shared" si="1"/>
        <v>10</v>
      </c>
      <c r="B18" s="2">
        <f t="shared" si="0"/>
        <v>1141878.6515858122</v>
      </c>
      <c r="C18" s="2">
        <f>SUM(B$9:B18)</f>
        <v>14362426.968283748</v>
      </c>
      <c r="D18" s="4" t="s">
        <v>9</v>
      </c>
    </row>
    <row r="19" spans="1:4" ht="13.5">
      <c r="A19">
        <f t="shared" si="1"/>
        <v>11</v>
      </c>
      <c r="B19" s="2">
        <f t="shared" si="0"/>
        <v>1087503.4777007736</v>
      </c>
      <c r="C19" s="2">
        <f>SUM(B$9:B19)</f>
        <v>15449930.445984522</v>
      </c>
      <c r="D19" s="4"/>
    </row>
    <row r="20" spans="1:4" ht="13.5">
      <c r="A20">
        <f t="shared" si="1"/>
        <v>12</v>
      </c>
      <c r="B20" s="2">
        <f t="shared" si="0"/>
        <v>1035717.5978102607</v>
      </c>
      <c r="C20" s="2">
        <f>SUM(B$9:B20)</f>
        <v>16485648.043794783</v>
      </c>
      <c r="D20" s="4"/>
    </row>
    <row r="21" spans="1:4" ht="13.5">
      <c r="A21">
        <f t="shared" si="1"/>
        <v>13</v>
      </c>
      <c r="B21" s="2">
        <f t="shared" si="0"/>
        <v>986397.7122002481</v>
      </c>
      <c r="C21" s="2">
        <f>SUM(B$9:B21)</f>
        <v>17472045.75599503</v>
      </c>
      <c r="D21" s="4"/>
    </row>
    <row r="22" spans="1:4" ht="13.5">
      <c r="A22">
        <f t="shared" si="1"/>
        <v>14</v>
      </c>
      <c r="B22" s="2">
        <f t="shared" si="0"/>
        <v>939426.3925716651</v>
      </c>
      <c r="C22" s="2">
        <f>SUM(B$9:B22)</f>
        <v>18411472.148566697</v>
      </c>
      <c r="D22" s="4"/>
    </row>
    <row r="23" spans="1:4" ht="13.5">
      <c r="A23">
        <f t="shared" si="1"/>
        <v>15</v>
      </c>
      <c r="B23" s="2">
        <f t="shared" si="0"/>
        <v>894691.8024492045</v>
      </c>
      <c r="C23" s="2">
        <f>SUM(B$9:B23)</f>
        <v>19306163.9510159</v>
      </c>
      <c r="D23" s="4"/>
    </row>
    <row r="24" spans="1:4" ht="13.5">
      <c r="A24">
        <f t="shared" si="1"/>
        <v>16</v>
      </c>
      <c r="B24" s="2">
        <f t="shared" si="0"/>
        <v>852087.4309040044</v>
      </c>
      <c r="C24" s="2">
        <f>SUM(B$9:B24)</f>
        <v>20158251.381919906</v>
      </c>
      <c r="D24" s="4"/>
    </row>
    <row r="25" spans="1:4" ht="13.5">
      <c r="A25">
        <f t="shared" si="1"/>
        <v>17</v>
      </c>
      <c r="B25" s="2">
        <f t="shared" si="0"/>
        <v>811511.8389561946</v>
      </c>
      <c r="C25" s="2">
        <f>SUM(B$9:B25)</f>
        <v>20969763.2208761</v>
      </c>
      <c r="D25" s="4"/>
    </row>
    <row r="26" spans="1:4" ht="13.5">
      <c r="A26">
        <f t="shared" si="1"/>
        <v>18</v>
      </c>
      <c r="B26" s="2">
        <f t="shared" si="0"/>
        <v>772868.4180535186</v>
      </c>
      <c r="C26" s="2">
        <f>SUM(B$9:B26)</f>
        <v>21742631.63892962</v>
      </c>
      <c r="D26" s="4"/>
    </row>
    <row r="27" spans="1:4" ht="13.5">
      <c r="A27">
        <f t="shared" si="1"/>
        <v>19</v>
      </c>
      <c r="B27" s="2">
        <f t="shared" si="0"/>
        <v>736065.1600509702</v>
      </c>
      <c r="C27" s="2">
        <f>SUM(B$9:B27)</f>
        <v>22478696.79898059</v>
      </c>
      <c r="D27" s="4"/>
    </row>
    <row r="28" spans="1:4" ht="13.5">
      <c r="A28">
        <f t="shared" si="1"/>
        <v>20</v>
      </c>
      <c r="B28" s="2">
        <f t="shared" si="0"/>
        <v>701014.4381437812</v>
      </c>
      <c r="C28" s="2">
        <f>SUM(B$9:B28)</f>
        <v>23179711.237124372</v>
      </c>
      <c r="D28" s="4" t="s">
        <v>10</v>
      </c>
    </row>
    <row r="29" spans="1:4" ht="13.5">
      <c r="A29">
        <f t="shared" si="1"/>
        <v>21</v>
      </c>
      <c r="B29" s="2">
        <f t="shared" si="0"/>
        <v>667632.7982321725</v>
      </c>
      <c r="C29" s="2">
        <f>SUM(B$9:B29)</f>
        <v>23847344.035356544</v>
      </c>
      <c r="D29" s="4"/>
    </row>
    <row r="30" spans="1:4" ht="13.5">
      <c r="A30">
        <f t="shared" si="1"/>
        <v>22</v>
      </c>
      <c r="B30" s="2">
        <f t="shared" si="0"/>
        <v>635840.7602211167</v>
      </c>
      <c r="C30" s="2">
        <f>SUM(B$9:B30)</f>
        <v>24483184.79557766</v>
      </c>
      <c r="D30" s="4"/>
    </row>
    <row r="31" spans="1:4" ht="13.5">
      <c r="A31">
        <f t="shared" si="1"/>
        <v>23</v>
      </c>
      <c r="B31" s="2">
        <f t="shared" si="0"/>
        <v>605562.6287820158</v>
      </c>
      <c r="C31" s="2">
        <f>SUM(B$9:B31)</f>
        <v>25088747.424359675</v>
      </c>
      <c r="D31" s="4"/>
    </row>
    <row r="32" spans="1:4" ht="13.5">
      <c r="A32">
        <f t="shared" si="1"/>
        <v>24</v>
      </c>
      <c r="B32" s="2">
        <f t="shared" si="0"/>
        <v>576726.3131257294</v>
      </c>
      <c r="C32" s="2">
        <f>SUM(B$9:B32)</f>
        <v>25665473.737485405</v>
      </c>
      <c r="D32" s="4"/>
    </row>
    <row r="33" spans="1:4" ht="13.5">
      <c r="A33">
        <f t="shared" si="1"/>
        <v>25</v>
      </c>
      <c r="B33" s="2">
        <f t="shared" si="0"/>
        <v>549263.1553578376</v>
      </c>
      <c r="C33" s="2">
        <f>SUM(B$9:B33)</f>
        <v>26214736.892843243</v>
      </c>
      <c r="D33" s="4"/>
    </row>
    <row r="34" spans="1:4" ht="13.5">
      <c r="A34">
        <f t="shared" si="1"/>
        <v>26</v>
      </c>
      <c r="B34" s="2">
        <f t="shared" si="0"/>
        <v>523107.76700746425</v>
      </c>
      <c r="C34" s="2">
        <f>SUM(B$9:B34)</f>
        <v>26737844.659850705</v>
      </c>
      <c r="D34" s="4"/>
    </row>
    <row r="35" spans="1:4" ht="13.5">
      <c r="A35">
        <f t="shared" si="1"/>
        <v>27</v>
      </c>
      <c r="B35" s="2">
        <f t="shared" si="0"/>
        <v>498197.87334044214</v>
      </c>
      <c r="C35" s="2">
        <f>SUM(B$9:B35)</f>
        <v>27236042.53319115</v>
      </c>
      <c r="D35" s="4"/>
    </row>
    <row r="36" spans="1:4" ht="13.5">
      <c r="A36">
        <f t="shared" si="1"/>
        <v>28</v>
      </c>
      <c r="B36" s="2">
        <f t="shared" si="0"/>
        <v>474474.16508613544</v>
      </c>
      <c r="C36" s="2">
        <f>SUM(B$9:B36)</f>
        <v>27710516.698277283</v>
      </c>
      <c r="D36" s="4"/>
    </row>
    <row r="37" spans="1:4" ht="13.5">
      <c r="A37">
        <f t="shared" si="1"/>
        <v>29</v>
      </c>
      <c r="B37" s="2">
        <f t="shared" si="0"/>
        <v>451880.1572248908</v>
      </c>
      <c r="C37" s="2">
        <f>SUM(B$9:B37)</f>
        <v>28162396.855502173</v>
      </c>
      <c r="D37" s="4"/>
    </row>
    <row r="38" spans="1:4" ht="13.5">
      <c r="A38">
        <f t="shared" si="1"/>
        <v>30</v>
      </c>
      <c r="B38" s="2">
        <f t="shared" si="0"/>
        <v>430362.0544998961</v>
      </c>
      <c r="C38" s="2">
        <f>SUM(B$9:B38)</f>
        <v>28592758.910002068</v>
      </c>
      <c r="D38" s="4" t="s">
        <v>11</v>
      </c>
    </row>
    <row r="39" spans="1:4" ht="13.5">
      <c r="A39">
        <f t="shared" si="1"/>
        <v>31</v>
      </c>
      <c r="B39" s="2">
        <f t="shared" si="0"/>
        <v>409868.6233332343</v>
      </c>
      <c r="C39" s="2">
        <f>SUM(B$9:B39)</f>
        <v>29002627.533335302</v>
      </c>
      <c r="D39" s="4"/>
    </row>
    <row r="40" spans="1:4" ht="13.5">
      <c r="A40">
        <f t="shared" si="1"/>
        <v>32</v>
      </c>
      <c r="B40" s="2">
        <f t="shared" si="0"/>
        <v>390351.0698411755</v>
      </c>
      <c r="C40" s="2">
        <f>SUM(B$9:B40)</f>
        <v>29392978.60317648</v>
      </c>
      <c r="D40" s="4"/>
    </row>
    <row r="41" spans="1:4" ht="13.5">
      <c r="A41">
        <f t="shared" si="1"/>
        <v>33</v>
      </c>
      <c r="B41" s="2">
        <f t="shared" si="0"/>
        <v>371762.9236582624</v>
      </c>
      <c r="C41" s="2">
        <f>SUM(B$9:B41)</f>
        <v>29764741.52683474</v>
      </c>
      <c r="D41" s="4"/>
    </row>
    <row r="42" spans="1:4" ht="13.5">
      <c r="A42">
        <f t="shared" si="1"/>
        <v>34</v>
      </c>
      <c r="B42" s="2">
        <f t="shared" si="0"/>
        <v>354059.9272935832</v>
      </c>
      <c r="C42" s="2">
        <f>SUM(B$9:B42)</f>
        <v>30118801.454128325</v>
      </c>
      <c r="D42" s="4"/>
    </row>
    <row r="43" spans="1:4" ht="13.5">
      <c r="A43">
        <f t="shared" si="1"/>
        <v>35</v>
      </c>
      <c r="B43" s="2">
        <f t="shared" si="0"/>
        <v>337199.9307557935</v>
      </c>
      <c r="C43" s="2">
        <f>SUM(B$9:B43)</f>
        <v>30456001.38488412</v>
      </c>
      <c r="D43" s="4"/>
    </row>
    <row r="44" spans="1:4" ht="13.5">
      <c r="A44">
        <f t="shared" si="1"/>
        <v>36</v>
      </c>
      <c r="B44" s="2">
        <f t="shared" si="0"/>
        <v>321142.7911959939</v>
      </c>
      <c r="C44" s="2">
        <f>SUM(B$9:B44)</f>
        <v>30777144.17608011</v>
      </c>
      <c r="D44" s="4"/>
    </row>
    <row r="45" spans="1:4" ht="13.5">
      <c r="A45">
        <f t="shared" si="1"/>
        <v>37</v>
      </c>
      <c r="B45" s="2">
        <f t="shared" si="0"/>
        <v>305850.27732951794</v>
      </c>
      <c r="C45" s="2">
        <f>SUM(B$9:B45)</f>
        <v>31082994.45340963</v>
      </c>
      <c r="D45" s="4"/>
    </row>
    <row r="46" spans="1:4" ht="13.5">
      <c r="A46">
        <f t="shared" si="1"/>
        <v>38</v>
      </c>
      <c r="B46" s="2">
        <f t="shared" si="0"/>
        <v>291285.97840906476</v>
      </c>
      <c r="C46" s="2">
        <f>SUM(B$9:B46)</f>
        <v>31374280.431818694</v>
      </c>
      <c r="D46" s="4"/>
    </row>
    <row r="47" spans="1:4" ht="13.5">
      <c r="A47">
        <f t="shared" si="1"/>
        <v>39</v>
      </c>
      <c r="B47" s="2">
        <f t="shared" si="0"/>
        <v>277415.2175324426</v>
      </c>
      <c r="C47" s="2">
        <f>SUM(B$9:B47)</f>
        <v>31651695.649351135</v>
      </c>
      <c r="D47" s="4"/>
    </row>
    <row r="48" spans="1:4" ht="13.5">
      <c r="A48">
        <f t="shared" si="1"/>
        <v>40</v>
      </c>
      <c r="B48" s="2">
        <f t="shared" si="0"/>
        <v>264204.96907851676</v>
      </c>
      <c r="C48" s="2">
        <f>SUM(B$9:B48)</f>
        <v>31915900.618429653</v>
      </c>
      <c r="D48" s="4" t="s">
        <v>12</v>
      </c>
    </row>
    <row r="49" spans="1:4" ht="13.5">
      <c r="A49">
        <f t="shared" si="1"/>
        <v>41</v>
      </c>
      <c r="B49" s="2">
        <f t="shared" si="0"/>
        <v>251623.78007477784</v>
      </c>
      <c r="C49" s="2">
        <f>SUM(B$9:B49)</f>
        <v>32167524.398504432</v>
      </c>
      <c r="D49" s="4"/>
    </row>
    <row r="50" spans="1:4" ht="13.5">
      <c r="A50">
        <f t="shared" si="1"/>
        <v>42</v>
      </c>
      <c r="B50" s="2">
        <f t="shared" si="0"/>
        <v>239641.69530931223</v>
      </c>
      <c r="C50" s="2">
        <f>SUM(B$9:B50)</f>
        <v>32407166.093813743</v>
      </c>
      <c r="D50" s="4"/>
    </row>
    <row r="51" spans="1:4" ht="13.5">
      <c r="A51">
        <f t="shared" si="1"/>
        <v>43</v>
      </c>
      <c r="B51" s="2">
        <f t="shared" si="0"/>
        <v>228230.18600886877</v>
      </c>
      <c r="C51" s="2">
        <f>SUM(B$9:B51)</f>
        <v>32635396.279822614</v>
      </c>
      <c r="D51" s="7"/>
    </row>
    <row r="52" spans="1:4" ht="13.5">
      <c r="A52">
        <f t="shared" si="1"/>
        <v>44</v>
      </c>
      <c r="B52" s="2">
        <f t="shared" si="0"/>
        <v>217362.08191320839</v>
      </c>
      <c r="C52" s="2">
        <f>SUM(B$9:B52)</f>
        <v>32852758.36173582</v>
      </c>
      <c r="D52" s="4"/>
    </row>
    <row r="53" spans="1:4" ht="13.5">
      <c r="A53">
        <f t="shared" si="1"/>
        <v>45</v>
      </c>
      <c r="B53" s="2">
        <f t="shared" si="0"/>
        <v>207011.50658400793</v>
      </c>
      <c r="C53" s="2">
        <f>SUM(B$9:B53)</f>
        <v>33059769.868319828</v>
      </c>
      <c r="D53" s="4"/>
    </row>
    <row r="54" spans="1:4" ht="13.5">
      <c r="A54">
        <f t="shared" si="1"/>
        <v>46</v>
      </c>
      <c r="B54" s="2">
        <f t="shared" si="0"/>
        <v>197153.81579429333</v>
      </c>
      <c r="C54" s="2">
        <f>SUM(B$9:B54)</f>
        <v>33256923.68411412</v>
      </c>
      <c r="D54" s="4"/>
    </row>
    <row r="55" spans="1:4" ht="13.5">
      <c r="A55">
        <f t="shared" si="1"/>
        <v>47</v>
      </c>
      <c r="B55" s="2">
        <f t="shared" si="0"/>
        <v>187765.53885170788</v>
      </c>
      <c r="C55" s="2">
        <f>SUM(B$9:B55)</f>
        <v>33444689.22296583</v>
      </c>
      <c r="D55" s="4" t="s">
        <v>13</v>
      </c>
    </row>
  </sheetData>
  <sheetProtection/>
  <printOptions/>
  <pageMargins left="0.787" right="0.787" top="0.984" bottom="0.984" header="0.512" footer="0.51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Takenaka</dc:creator>
  <cp:keywords/>
  <dc:description/>
  <cp:lastModifiedBy>takenaka</cp:lastModifiedBy>
  <cp:lastPrinted>2016-03-07T05:12:13Z</cp:lastPrinted>
  <dcterms:created xsi:type="dcterms:W3CDTF">2008-09-07T01:41:29Z</dcterms:created>
  <dcterms:modified xsi:type="dcterms:W3CDTF">2017-11-23T07:25:42Z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